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gunet-my.sharepoint.com/personal/andreas_wieslander_ncm_gu_se/Documents/Web/Kängurutävlingen/2023/rättningsstöd/"/>
    </mc:Choice>
  </mc:AlternateContent>
  <xr:revisionPtr revIDLastSave="212" documentId="13_ncr:1_{E11C5222-7C52-1047-9D57-00EA7D6B2F54}" xr6:coauthVersionLast="47" xr6:coauthVersionMax="47" xr10:uidLastSave="{7D43DE53-1086-A44B-9617-A30FA0C5EE1D}"/>
  <bookViews>
    <workbookView xWindow="6500" yWindow="500" windowWidth="32560" windowHeight="21100" tabRatio="500" xr2:uid="{00000000-000D-0000-FFFF-FFFF00000000}"/>
  </bookViews>
  <sheets>
    <sheet name="Cadet" sheetId="11" r:id="rId1"/>
  </sheets>
  <definedNames>
    <definedName name="_xlnm._FilterDatabase" localSheetId="0" hidden="1">Cadet!$U$69:$V$72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N76" i="11"/>
  <c r="R71" i="11"/>
  <c r="Q71" i="11"/>
  <c r="N79" i="11"/>
  <c r="O71" i="11"/>
  <c r="N80" i="11"/>
  <c r="P71" i="11"/>
  <c r="N81" i="11"/>
  <c r="N82" i="11"/>
  <c r="N83" i="11"/>
  <c r="N84" i="11"/>
  <c r="N78" i="11"/>
  <c r="M71" i="11"/>
  <c r="N77" i="11"/>
  <c r="N75" i="11"/>
</calcChain>
</file>

<file path=xl/sharedStrings.xml><?xml version="1.0" encoding="utf-8"?>
<sst xmlns="http://schemas.openxmlformats.org/spreadsheetml/2006/main" count="175" uniqueCount="72">
  <si>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</si>
  <si>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</si>
  <si>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</si>
  <si>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</si>
  <si>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</si>
  <si>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</si>
  <si>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</si>
  <si>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</si>
  <si>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</si>
  <si>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</si>
  <si>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</si>
  <si>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</si>
  <si>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</si>
  <si>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</si>
  <si>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</si>
  <si>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</si>
  <si>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</si>
  <si>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</si>
  <si>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</si>
  <si>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</si>
  <si>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</si>
  <si>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</si>
  <si>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</si>
  <si>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</si>
  <si>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</si>
  <si>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</si>
  <si>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</si>
  <si>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</si>
  <si>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</si>
  <si>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</si>
  <si>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</si>
  <si>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</si>
  <si>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</si>
  <si>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</si>
  <si>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</si>
  <si>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</si>
  <si>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</si>
  <si>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</si>
  <si>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</si>
  <si>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</si>
  <si>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</si>
  <si>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</si>
  <si>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</si>
  <si>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</si>
  <si>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</si>
  <si>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</si>
  <si>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</si>
  <si>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</si>
  <si>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</si>
  <si>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Poängintervall</t>
  </si>
  <si>
    <t>Lösnings-procent</t>
  </si>
  <si>
    <t>3. Under "Bästa resultat" skriver du in elevens namn. Gränser "Svår uppgift": Uppgift 1-8 &lt; 60%. 9-16 &lt; 40%. 17-24 &lt; 25%.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</si>
  <si>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</si>
  <si>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</si>
  <si>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</si>
  <si>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</si>
  <si>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</si>
  <si>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</si>
  <si>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</si>
  <si>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</si>
  <si>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</si>
  <si>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</si>
  <si>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</si>
  <si>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</si>
  <si>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</si>
  <si>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411 33 Göteborg</t>
  </si>
  <si>
    <t>Vera Sandbergs Allé 5A</t>
  </si>
  <si>
    <t>Göteborgs universitet</t>
  </si>
  <si>
    <t>Kängurun</t>
  </si>
  <si>
    <t>Elliott</t>
  </si>
  <si>
    <t>Dylan</t>
  </si>
  <si>
    <t>Rättningsstöd Kängurutävlingen Cadet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</si>
</sst>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Cadet!$D$69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Cadet!$B$70:$B$93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Cadet!$D$70:$D$93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topLeftCell="A8" workbookViewId="0">
      <selection activeCell="E24" sqref="E24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71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59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62" t="s">
        <v>68</v>
      </c>
      <c r="D6" s="2"/>
    </row>
    <row r="7" spans="2:50" s="3" customFormat="1" ht="19" x14ac:dyDescent="0.25">
      <c r="B7" s="1" t="s">
        <v>4</v>
      </c>
      <c r="C7" s="50" t="s">
        <v>64</v>
      </c>
      <c r="D7" s="2"/>
    </row>
    <row r="8" spans="2:50" s="3" customFormat="1" ht="19" x14ac:dyDescent="0.25">
      <c r="B8" s="1" t="s">
        <v>1</v>
      </c>
      <c r="C8" s="62" t="s">
        <v>67</v>
      </c>
      <c r="D8" s="2"/>
    </row>
    <row r="9" spans="2:50" s="3" customFormat="1" ht="19" x14ac:dyDescent="0.25">
      <c r="B9" s="1" t="s">
        <v>2</v>
      </c>
      <c r="C9" s="62" t="s">
        <v>66</v>
      </c>
      <c r="D9" s="2"/>
    </row>
    <row r="10" spans="2:50" s="3" customFormat="1" ht="19" x14ac:dyDescent="0.25">
      <c r="B10" s="1" t="s">
        <v>3</v>
      </c>
      <c r="C10" s="62" t="s">
        <v>65</v>
      </c>
      <c r="D10" s="2"/>
    </row>
    <row r="11" spans="2:50" s="3" customFormat="1" ht="19" x14ac:dyDescent="0.25">
      <c r="B11" s="1" t="s">
        <v>47</v>
      </c>
      <c r="C11" s="62">
        <v>3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58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32</v>
      </c>
      <c r="C14" s="19" t="s">
        <v>31</v>
      </c>
      <c r="D14" s="51" t="s">
        <v>60</v>
      </c>
      <c r="E14" s="51" t="s">
        <v>61</v>
      </c>
      <c r="F14" s="51" t="s">
        <v>62</v>
      </c>
      <c r="G14" s="51" t="s">
        <v>70</v>
      </c>
      <c r="H14" s="51" t="s">
        <v>69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51" t="s">
        <v>63</v>
      </c>
      <c r="S14" s="51" t="s">
        <v>63</v>
      </c>
      <c r="T14" s="51" t="s">
        <v>63</v>
      </c>
      <c r="U14" s="51" t="s">
        <v>63</v>
      </c>
      <c r="V14" s="51" t="s">
        <v>63</v>
      </c>
      <c r="W14" s="51" t="s">
        <v>63</v>
      </c>
      <c r="X14" s="51" t="s">
        <v>63</v>
      </c>
      <c r="Y14" s="51" t="s">
        <v>63</v>
      </c>
      <c r="Z14" s="51" t="s">
        <v>63</v>
      </c>
      <c r="AA14" s="51" t="s">
        <v>63</v>
      </c>
      <c r="AB14" s="51" t="s">
        <v>63</v>
      </c>
      <c r="AC14" s="51" t="s">
        <v>63</v>
      </c>
      <c r="AD14" s="51" t="s">
        <v>63</v>
      </c>
      <c r="AE14" s="51" t="s">
        <v>63</v>
      </c>
      <c r="AF14" s="51" t="s">
        <v>63</v>
      </c>
      <c r="AG14" s="51" t="s">
        <v>63</v>
      </c>
      <c r="AH14" s="51" t="s">
        <v>63</v>
      </c>
      <c r="AI14" s="51" t="s">
        <v>63</v>
      </c>
      <c r="AJ14" s="51" t="s">
        <v>63</v>
      </c>
      <c r="AK14" s="51" t="s">
        <v>63</v>
      </c>
      <c r="AL14" s="51" t="s">
        <v>63</v>
      </c>
      <c r="AM14" s="51" t="s">
        <v>63</v>
      </c>
      <c r="AN14" s="51" t="s">
        <v>63</v>
      </c>
      <c r="AO14" s="51" t="s">
        <v>63</v>
      </c>
      <c r="AP14" s="51" t="s">
        <v>63</v>
      </c>
      <c r="AQ14" s="51" t="s">
        <v>63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20" t="s">
        <v>53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22"/>
      <c r="AI15" s="22"/>
      <c r="AJ15" s="22"/>
      <c r="AK15" s="22"/>
      <c r="AL15" s="22"/>
      <c r="AM15" s="22"/>
      <c r="AN15" s="22"/>
      <c r="AO15" s="22"/>
      <c r="AP15" s="22"/>
      <c r="AQ15" s="45"/>
    </row>
    <row r="16" spans="2:50" x14ac:dyDescent="0.2">
      <c r="B16" s="9" t="s">
        <v>7</v>
      </c>
      <c r="C16" s="20" t="s">
        <v>54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22"/>
      <c r="AI16" s="22"/>
      <c r="AJ16" s="22"/>
      <c r="AK16" s="22"/>
      <c r="AL16" s="22"/>
      <c r="AM16" s="22"/>
      <c r="AN16" s="22"/>
      <c r="AO16" s="22"/>
      <c r="AP16" s="22"/>
      <c r="AQ16" s="45"/>
    </row>
    <row r="17" spans="2:43" x14ac:dyDescent="0.2">
      <c r="B17" s="9" t="s">
        <v>8</v>
      </c>
      <c r="C17" s="20" t="s">
        <v>54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22"/>
      <c r="AI17" s="22"/>
      <c r="AJ17" s="22"/>
      <c r="AK17" s="22"/>
      <c r="AL17" s="22"/>
      <c r="AM17" s="22"/>
      <c r="AN17" s="22"/>
      <c r="AO17" s="22"/>
      <c r="AP17" s="22"/>
      <c r="AQ17" s="45"/>
    </row>
    <row r="18" spans="2:43" x14ac:dyDescent="0.2">
      <c r="B18" s="9" t="s">
        <v>9</v>
      </c>
      <c r="C18" s="20" t="s">
        <v>55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22"/>
      <c r="AI18" s="22"/>
      <c r="AJ18" s="22"/>
      <c r="AK18" s="22"/>
      <c r="AL18" s="22"/>
      <c r="AM18" s="22"/>
      <c r="AN18" s="22"/>
      <c r="AO18" s="22"/>
      <c r="AP18" s="22"/>
      <c r="AQ18" s="45"/>
    </row>
    <row r="19" spans="2:43" x14ac:dyDescent="0.2">
      <c r="B19" s="9" t="s">
        <v>10</v>
      </c>
      <c r="C19" s="20" t="s">
        <v>56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22"/>
      <c r="AI19" s="22"/>
      <c r="AJ19" s="22"/>
      <c r="AK19" s="22"/>
      <c r="AL19" s="22"/>
      <c r="AM19" s="22"/>
      <c r="AN19" s="22"/>
      <c r="AO19" s="22"/>
      <c r="AP19" s="22"/>
      <c r="AQ19" s="45"/>
    </row>
    <row r="20" spans="2:43" x14ac:dyDescent="0.2">
      <c r="B20" s="9" t="s">
        <v>11</v>
      </c>
      <c r="C20" s="20" t="s">
        <v>57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22"/>
      <c r="AI20" s="22"/>
      <c r="AJ20" s="22"/>
      <c r="AK20" s="22"/>
      <c r="AL20" s="22"/>
      <c r="AM20" s="22"/>
      <c r="AN20" s="22"/>
      <c r="AO20" s="22"/>
      <c r="AP20" s="22"/>
      <c r="AQ20" s="45"/>
    </row>
    <row r="21" spans="2:43" x14ac:dyDescent="0.2">
      <c r="B21" s="9" t="s">
        <v>12</v>
      </c>
      <c r="C21" s="20" t="s">
        <v>55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22"/>
      <c r="AI21" s="22"/>
      <c r="AJ21" s="22"/>
      <c r="AK21" s="22"/>
      <c r="AL21" s="22"/>
      <c r="AM21" s="22"/>
      <c r="AN21" s="22"/>
      <c r="AO21" s="22"/>
      <c r="AP21" s="22"/>
      <c r="AQ21" s="45"/>
    </row>
    <row r="22" spans="2:43" x14ac:dyDescent="0.2">
      <c r="B22" s="9" t="s">
        <v>13</v>
      </c>
      <c r="C22" s="20" t="s">
        <v>57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22"/>
      <c r="AI22" s="22"/>
      <c r="AJ22" s="22"/>
      <c r="AK22" s="22"/>
      <c r="AL22" s="22"/>
      <c r="AM22" s="22"/>
      <c r="AN22" s="22"/>
      <c r="AO22" s="22"/>
      <c r="AP22" s="22"/>
      <c r="AQ22" s="45"/>
    </row>
    <row r="23" spans="2:43" x14ac:dyDescent="0.2">
      <c r="B23" s="9" t="s">
        <v>14</v>
      </c>
      <c r="C23" s="20" t="s">
        <v>53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22"/>
      <c r="AI23" s="22"/>
      <c r="AJ23" s="22"/>
      <c r="AK23" s="22"/>
      <c r="AL23" s="22"/>
      <c r="AM23" s="22"/>
      <c r="AN23" s="22"/>
      <c r="AO23" s="22"/>
      <c r="AP23" s="22"/>
      <c r="AQ23" s="45"/>
    </row>
    <row r="24" spans="2:43" x14ac:dyDescent="0.2">
      <c r="B24" s="9" t="s">
        <v>15</v>
      </c>
      <c r="C24" s="20" t="s">
        <v>53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22"/>
      <c r="AI24" s="22"/>
      <c r="AJ24" s="22"/>
      <c r="AK24" s="22"/>
      <c r="AL24" s="22"/>
      <c r="AM24" s="22"/>
      <c r="AN24" s="22"/>
      <c r="AO24" s="22"/>
      <c r="AP24" s="22"/>
      <c r="AQ24" s="45"/>
    </row>
    <row r="25" spans="2:43" x14ac:dyDescent="0.2">
      <c r="B25" s="9" t="s">
        <v>16</v>
      </c>
      <c r="C25" s="20" t="s">
        <v>56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22"/>
      <c r="AI25" s="22"/>
      <c r="AJ25" s="22"/>
      <c r="AK25" s="22"/>
      <c r="AL25" s="22"/>
      <c r="AM25" s="22"/>
      <c r="AN25" s="22"/>
      <c r="AO25" s="22"/>
      <c r="AP25" s="22"/>
      <c r="AQ25" s="45"/>
    </row>
    <row r="26" spans="2:43" x14ac:dyDescent="0.2">
      <c r="B26" s="9" t="s">
        <v>17</v>
      </c>
      <c r="C26" s="20" t="s">
        <v>55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22"/>
      <c r="AI26" s="22"/>
      <c r="AJ26" s="22"/>
      <c r="AK26" s="22"/>
      <c r="AL26" s="22"/>
      <c r="AM26" s="22"/>
      <c r="AN26" s="22"/>
      <c r="AO26" s="22"/>
      <c r="AP26" s="22"/>
      <c r="AQ26" s="45"/>
    </row>
    <row r="27" spans="2:43" x14ac:dyDescent="0.2">
      <c r="B27" s="9" t="s">
        <v>18</v>
      </c>
      <c r="C27" s="20" t="s">
        <v>56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22"/>
      <c r="AI27" s="22"/>
      <c r="AJ27" s="22"/>
      <c r="AK27" s="22"/>
      <c r="AL27" s="22"/>
      <c r="AM27" s="22"/>
      <c r="AN27" s="22"/>
      <c r="AO27" s="22"/>
      <c r="AP27" s="22"/>
      <c r="AQ27" s="45"/>
    </row>
    <row r="28" spans="2:43" x14ac:dyDescent="0.2">
      <c r="B28" s="9" t="s">
        <v>19</v>
      </c>
      <c r="C28" s="20" t="s">
        <v>57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22"/>
      <c r="AI28" s="22"/>
      <c r="AJ28" s="22"/>
      <c r="AK28" s="22"/>
      <c r="AL28" s="22"/>
      <c r="AM28" s="22"/>
      <c r="AN28" s="22"/>
      <c r="AO28" s="22"/>
      <c r="AP28" s="22"/>
      <c r="AQ28" s="45"/>
    </row>
    <row r="29" spans="2:43" x14ac:dyDescent="0.2">
      <c r="B29" s="9" t="s">
        <v>20</v>
      </c>
      <c r="C29" s="20" t="s">
        <v>57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22"/>
      <c r="AI29" s="22"/>
      <c r="AJ29" s="22"/>
      <c r="AK29" s="22"/>
      <c r="AL29" s="22"/>
      <c r="AM29" s="22"/>
      <c r="AN29" s="22"/>
      <c r="AO29" s="22"/>
      <c r="AP29" s="22"/>
      <c r="AQ29" s="45"/>
    </row>
    <row r="30" spans="2:43" x14ac:dyDescent="0.2">
      <c r="B30" s="9" t="s">
        <v>21</v>
      </c>
      <c r="C30" s="20" t="s">
        <v>57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22"/>
      <c r="AI30" s="22"/>
      <c r="AJ30" s="22"/>
      <c r="AK30" s="22"/>
      <c r="AL30" s="22"/>
      <c r="AM30" s="22"/>
      <c r="AN30" s="22"/>
      <c r="AO30" s="22"/>
      <c r="AP30" s="22"/>
      <c r="AQ30" s="45"/>
    </row>
    <row r="31" spans="2:43" x14ac:dyDescent="0.2">
      <c r="B31" s="9" t="s">
        <v>22</v>
      </c>
      <c r="C31" s="20" t="s">
        <v>54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22"/>
      <c r="AI31" s="22"/>
      <c r="AJ31" s="22"/>
      <c r="AK31" s="22"/>
      <c r="AL31" s="22"/>
      <c r="AM31" s="22"/>
      <c r="AN31" s="22"/>
      <c r="AO31" s="22"/>
      <c r="AP31" s="22"/>
      <c r="AQ31" s="45"/>
    </row>
    <row r="32" spans="2:43" x14ac:dyDescent="0.2">
      <c r="B32" s="9" t="s">
        <v>23</v>
      </c>
      <c r="C32" s="20" t="s">
        <v>56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22"/>
      <c r="AI32" s="22"/>
      <c r="AJ32" s="22"/>
      <c r="AK32" s="22"/>
      <c r="AL32" s="22"/>
      <c r="AM32" s="22"/>
      <c r="AN32" s="22"/>
      <c r="AO32" s="22"/>
      <c r="AP32" s="22"/>
      <c r="AQ32" s="45"/>
    </row>
    <row r="33" spans="1:43" x14ac:dyDescent="0.2">
      <c r="B33" s="9" t="s">
        <v>24</v>
      </c>
      <c r="C33" s="20" t="s">
        <v>56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22"/>
      <c r="AI33" s="22"/>
      <c r="AJ33" s="22"/>
      <c r="AK33" s="22"/>
      <c r="AL33" s="22"/>
      <c r="AM33" s="22"/>
      <c r="AN33" s="22"/>
      <c r="AO33" s="22"/>
      <c r="AP33" s="22"/>
      <c r="AQ33" s="45"/>
    </row>
    <row r="34" spans="1:43" x14ac:dyDescent="0.2">
      <c r="B34" s="9" t="s">
        <v>25</v>
      </c>
      <c r="C34" s="20" t="s">
        <v>57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22"/>
      <c r="AI34" s="22"/>
      <c r="AJ34" s="22"/>
      <c r="AK34" s="22"/>
      <c r="AL34" s="22"/>
      <c r="AM34" s="22"/>
      <c r="AN34" s="22"/>
      <c r="AO34" s="22"/>
      <c r="AP34" s="22"/>
      <c r="AQ34" s="45"/>
    </row>
    <row r="35" spans="1:43" x14ac:dyDescent="0.2">
      <c r="B35" s="9" t="s">
        <v>26</v>
      </c>
      <c r="C35" s="20" t="s">
        <v>55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22"/>
      <c r="AI35" s="22"/>
      <c r="AJ35" s="22"/>
      <c r="AK35" s="22"/>
      <c r="AL35" s="22"/>
      <c r="AM35" s="22"/>
      <c r="AN35" s="22"/>
      <c r="AO35" s="22"/>
      <c r="AP35" s="22"/>
      <c r="AQ35" s="45"/>
    </row>
    <row r="36" spans="1:43" x14ac:dyDescent="0.2">
      <c r="B36" s="9" t="s">
        <v>27</v>
      </c>
      <c r="C36" s="20" t="s">
        <v>53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22"/>
      <c r="AI36" s="22"/>
      <c r="AJ36" s="22"/>
      <c r="AK36" s="22"/>
      <c r="AL36" s="22"/>
      <c r="AM36" s="22"/>
      <c r="AN36" s="22"/>
      <c r="AO36" s="22"/>
      <c r="AP36" s="22"/>
      <c r="AQ36" s="45"/>
    </row>
    <row r="37" spans="1:43" x14ac:dyDescent="0.2">
      <c r="B37" s="9" t="s">
        <v>28</v>
      </c>
      <c r="C37" s="20" t="s">
        <v>54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22"/>
      <c r="AI37" s="22"/>
      <c r="AJ37" s="22"/>
      <c r="AK37" s="22"/>
      <c r="AL37" s="22"/>
      <c r="AM37" s="22"/>
      <c r="AN37" s="22"/>
      <c r="AO37" s="22"/>
      <c r="AP37" s="22"/>
      <c r="AQ37" s="45"/>
    </row>
    <row r="38" spans="1:43" s="32" customFormat="1" ht="17" thickBot="1" x14ac:dyDescent="0.25">
      <c r="A38" s="4"/>
      <c r="B38" s="35" t="s">
        <v>29</v>
      </c>
      <c r="C38" s="21" t="s">
        <v>56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3"/>
      <c r="AI38" s="23"/>
      <c r="AJ38" s="23"/>
      <c r="AK38" s="23"/>
      <c r="AL38" s="23"/>
      <c r="AM38" s="23"/>
      <c r="AN38" s="23"/>
      <c r="AO38" s="23"/>
      <c r="AP38" s="23"/>
      <c r="AQ38" s="46"/>
    </row>
    <row r="39" spans="1:43" x14ac:dyDescent="0.2">
      <c r="B3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s="3" customFormat="1" ht="20" thickBot="1" x14ac:dyDescent="0.3">
      <c r="B40" s="1" t="s">
        <v>52</v>
      </c>
      <c r="C40" s="22"/>
    </row>
    <row r="41" spans="1:43" x14ac:dyDescent="0.2">
      <c r="B41" s="7"/>
      <c r="C41" s="8" t="s">
        <v>31</v>
      </c>
      <c r="D41" s="52" t="str">
        <f t="shared" ref="D41:AQ41" si="0">D14</f>
        <v>Alex</v>
      </c>
      <c r="E41" s="52" t="str">
        <f t="shared" si="0"/>
        <v>Billie</v>
      </c>
      <c r="F41" s="53" t="str">
        <f t="shared" si="0"/>
        <v>Charlie</v>
      </c>
      <c r="G41" s="53" t="str">
        <f t="shared" si="0"/>
        <v>Dylan</v>
      </c>
      <c r="H41" s="53" t="str">
        <f t="shared" si="0"/>
        <v>Elliott</v>
      </c>
      <c r="I41" s="53" t="str">
        <f t="shared" si="0"/>
        <v>o.s.v</v>
      </c>
      <c r="J41" s="53" t="str">
        <f t="shared" si="0"/>
        <v>o.s.v</v>
      </c>
      <c r="K41" s="53" t="str">
        <f t="shared" si="0"/>
        <v>o.s.v</v>
      </c>
      <c r="L41" s="53" t="str">
        <f t="shared" si="0"/>
        <v>o.s.v</v>
      </c>
      <c r="M41" s="53" t="str">
        <f t="shared" si="0"/>
        <v>o.s.v</v>
      </c>
      <c r="N41" s="53" t="str">
        <f t="shared" si="0"/>
        <v>o.s.v</v>
      </c>
      <c r="O41" s="53" t="str">
        <f t="shared" si="0"/>
        <v>o.s.v</v>
      </c>
      <c r="P41" s="53" t="str">
        <f t="shared" si="0"/>
        <v>o.s.v</v>
      </c>
      <c r="Q41" s="53" t="str">
        <f t="shared" si="0"/>
        <v>o.s.v</v>
      </c>
      <c r="R41" s="53" t="str">
        <f t="shared" si="0"/>
        <v>o.s.v</v>
      </c>
      <c r="S41" s="53" t="str">
        <f t="shared" si="0"/>
        <v>o.s.v</v>
      </c>
      <c r="T41" s="52" t="str">
        <f t="shared" si="0"/>
        <v>o.s.v</v>
      </c>
      <c r="U41" s="53" t="str">
        <f t="shared" si="0"/>
        <v>o.s.v</v>
      </c>
      <c r="V41" s="53" t="str">
        <f t="shared" si="0"/>
        <v>o.s.v</v>
      </c>
      <c r="W41" s="53" t="str">
        <f t="shared" si="0"/>
        <v>o.s.v</v>
      </c>
      <c r="X41" s="53" t="str">
        <f t="shared" si="0"/>
        <v>o.s.v</v>
      </c>
      <c r="Y41" s="53" t="str">
        <f t="shared" si="0"/>
        <v>o.s.v</v>
      </c>
      <c r="Z41" s="53" t="str">
        <f t="shared" si="0"/>
        <v>o.s.v</v>
      </c>
      <c r="AA41" s="53" t="str">
        <f t="shared" si="0"/>
        <v>o.s.v</v>
      </c>
      <c r="AB41" s="53" t="str">
        <f t="shared" si="0"/>
        <v>o.s.v</v>
      </c>
      <c r="AC41" s="53" t="str">
        <f>AC14</f>
        <v>o.s.v</v>
      </c>
      <c r="AD41" s="53" t="str">
        <f t="shared" si="0"/>
        <v>o.s.v</v>
      </c>
      <c r="AE41" s="53" t="str">
        <f t="shared" si="0"/>
        <v>o.s.v</v>
      </c>
      <c r="AF41" s="53" t="str">
        <f t="shared" si="0"/>
        <v>o.s.v</v>
      </c>
      <c r="AG41" s="53" t="str">
        <f t="shared" si="0"/>
        <v>o.s.v</v>
      </c>
      <c r="AH41" s="53" t="str">
        <f t="shared" si="0"/>
        <v>o.s.v</v>
      </c>
      <c r="AI41" s="53" t="str">
        <f t="shared" si="0"/>
        <v>o.s.v</v>
      </c>
      <c r="AJ41" s="53" t="str">
        <f t="shared" si="0"/>
        <v>o.s.v</v>
      </c>
      <c r="AK41" s="53" t="str">
        <f t="shared" si="0"/>
        <v>o.s.v</v>
      </c>
      <c r="AL41" s="53" t="str">
        <f t="shared" si="0"/>
        <v>o.s.v</v>
      </c>
      <c r="AM41" s="53" t="str">
        <f t="shared" si="0"/>
        <v>o.s.v</v>
      </c>
      <c r="AN41" s="53" t="str">
        <f t="shared" si="0"/>
        <v>o.s.v</v>
      </c>
      <c r="AO41" s="53" t="str">
        <f t="shared" si="0"/>
        <v>o.s.v</v>
      </c>
      <c r="AP41" s="53" t="str">
        <f t="shared" si="0"/>
        <v>o.s.v</v>
      </c>
      <c r="AQ41" s="54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E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A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A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B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C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D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B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D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E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E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C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B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C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D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D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D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A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C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C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D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B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E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A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C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46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8" spans="2:43" ht="20" thickBot="1" x14ac:dyDescent="0.3">
      <c r="B68" s="16" t="s">
        <v>51</v>
      </c>
      <c r="C68" s="17"/>
      <c r="D68" s="18"/>
      <c r="E68" s="18"/>
      <c r="F68" s="18"/>
      <c r="G68" s="18"/>
      <c r="H68" s="18"/>
      <c r="I68" s="18"/>
      <c r="J68" s="24"/>
      <c r="K68" s="24"/>
      <c r="L68" s="24"/>
      <c r="M68" s="24"/>
      <c r="N68" s="24"/>
      <c r="O68" s="18"/>
    </row>
    <row r="69" spans="2:43" ht="51" x14ac:dyDescent="0.2">
      <c r="B69" s="7" t="s">
        <v>5</v>
      </c>
      <c r="C69" s="8" t="s">
        <v>31</v>
      </c>
      <c r="D69" s="37" t="s">
        <v>33</v>
      </c>
      <c r="E69" s="38" t="s">
        <v>34</v>
      </c>
      <c r="F69" s="38" t="s">
        <v>35</v>
      </c>
      <c r="G69" s="38" t="s">
        <v>36</v>
      </c>
      <c r="H69" s="38" t="s">
        <v>37</v>
      </c>
      <c r="I69" s="38" t="s">
        <v>38</v>
      </c>
      <c r="J69" s="39" t="s">
        <v>50</v>
      </c>
      <c r="K69" s="37" t="s">
        <v>48</v>
      </c>
      <c r="L69" s="25"/>
      <c r="M69" s="26" t="s">
        <v>49</v>
      </c>
      <c r="N69" s="27"/>
      <c r="O69" s="27"/>
      <c r="P69" s="27"/>
      <c r="Q69" s="27"/>
      <c r="R69" s="28"/>
    </row>
    <row r="70" spans="2:43" ht="17" customHeight="1" x14ac:dyDescent="0.2">
      <c r="B70" s="9" t="s">
        <v>6</v>
      </c>
      <c r="C70" s="10" t="str">
        <f t="shared" ref="C70:C93" si="27">C15</f>
        <v>E</v>
      </c>
      <c r="D70" s="41">
        <f t="shared" ref="D70:D93" si="28">COUNTIF(D15:AQ15,$C15)</f>
        <v>0</v>
      </c>
      <c r="E70" s="55">
        <f t="shared" ref="E70:E93" si="29">COUNTIF($D15:$AQ15,"a")</f>
        <v>0</v>
      </c>
      <c r="F70" s="55">
        <f t="shared" ref="F70:F93" si="30">COUNTIF($D15:$AQ15,"b")</f>
        <v>0</v>
      </c>
      <c r="G70" s="55">
        <f t="shared" ref="G70:G93" si="31">COUNTIF($D15:$AQ15,"c")</f>
        <v>0</v>
      </c>
      <c r="H70" s="55">
        <f t="shared" ref="H70:H93" si="32">COUNTIF($D15:$AQ15,"d")</f>
        <v>0</v>
      </c>
      <c r="I70" s="55">
        <f t="shared" ref="I70:I93" si="33">COUNTIF($D15:$AQ15,"e")</f>
        <v>0</v>
      </c>
      <c r="J70" s="40" t="str">
        <f>IF(SUM(E70:I70)=0,"",INT(100*(D70/SUM(E70:I70)))&amp;"%")</f>
        <v/>
      </c>
      <c r="K70" s="41" t="str">
        <f>IF(SUM(E70:I70)=0,"",IF((D70/SUM(E70:I70)&lt;0.6),"OBS!",""))</f>
        <v/>
      </c>
      <c r="M70" s="29" t="s">
        <v>39</v>
      </c>
      <c r="N70" s="29" t="s">
        <v>40</v>
      </c>
      <c r="O70" s="29" t="s">
        <v>41</v>
      </c>
      <c r="P70" s="29" t="s">
        <v>42</v>
      </c>
      <c r="Q70" s="29" t="s">
        <v>43</v>
      </c>
      <c r="R70" s="30" t="s">
        <v>44</v>
      </c>
      <c r="U70" s="59"/>
      <c r="V70" s="60"/>
      <c r="X70" s="48"/>
    </row>
    <row r="71" spans="2:43" x14ac:dyDescent="0.2">
      <c r="B71" s="9" t="s">
        <v>7</v>
      </c>
      <c r="C71" s="10" t="str">
        <f t="shared" si="27"/>
        <v>A</v>
      </c>
      <c r="D71" s="41">
        <f t="shared" si="28"/>
        <v>0</v>
      </c>
      <c r="E71" s="55">
        <f t="shared" si="29"/>
        <v>0</v>
      </c>
      <c r="F71" s="55">
        <f t="shared" si="30"/>
        <v>0</v>
      </c>
      <c r="G71" s="55">
        <f t="shared" si="31"/>
        <v>0</v>
      </c>
      <c r="H71" s="55">
        <f t="shared" si="32"/>
        <v>0</v>
      </c>
      <c r="I71" s="55">
        <f t="shared" si="33"/>
        <v>0</v>
      </c>
      <c r="J71" s="40" t="str">
        <f t="shared" ref="J71:J93" si="34">IF(SUM(E71:I71)=0,"",INT(100*(D71/SUM(E71:I71)))&amp;"%")</f>
        <v/>
      </c>
      <c r="K71" s="41" t="str">
        <f t="shared" ref="K71:K77" si="35">IF(SUM(E71:I71)=0,"",IF((D71/SUM(E71:I71)&lt;0.6),"OBS!",""))</f>
        <v/>
      </c>
      <c r="M71" s="41">
        <f>COUNTIFS(D66:AQ66,"&gt;=77",D66:AQ66,"&lt;=96")</f>
        <v>0</v>
      </c>
      <c r="N71" s="41">
        <f>COUNTIFS(D66:AQ66,"&gt;=57",D66:AQ66,"&lt;=76")</f>
        <v>0</v>
      </c>
      <c r="O71" s="41">
        <f>COUNTIFS(D66:AQ66,"&gt;=41",D66:AQ66,"&lt;=56")</f>
        <v>0</v>
      </c>
      <c r="P71" s="41">
        <f>COUNTIFS(D66:AQ66,"&gt;=25",D66:AQ66,"&lt;=40")</f>
        <v>0</v>
      </c>
      <c r="Q71" s="41">
        <f>COUNTIFS(D66:AQ66,"&gt;=13",D66:AQ66,"&lt;=24")</f>
        <v>0</v>
      </c>
      <c r="R71" s="44">
        <f>COUNTIFS(D66:AQ66,"&gt;=0",D66:AQ66,"&lt;=12")</f>
        <v>0</v>
      </c>
      <c r="U71" s="59"/>
      <c r="V71" s="61"/>
    </row>
    <row r="72" spans="2:43" x14ac:dyDescent="0.2">
      <c r="B72" s="9" t="s">
        <v>8</v>
      </c>
      <c r="C72" s="10" t="str">
        <f t="shared" si="27"/>
        <v>A</v>
      </c>
      <c r="D72" s="41">
        <f t="shared" si="28"/>
        <v>0</v>
      </c>
      <c r="E72" s="55">
        <f t="shared" si="29"/>
        <v>0</v>
      </c>
      <c r="F72" s="55">
        <f t="shared" si="30"/>
        <v>0</v>
      </c>
      <c r="G72" s="55">
        <f t="shared" si="31"/>
        <v>0</v>
      </c>
      <c r="H72" s="55">
        <f t="shared" si="32"/>
        <v>0</v>
      </c>
      <c r="I72" s="55">
        <f t="shared" si="33"/>
        <v>0</v>
      </c>
      <c r="J72" s="40" t="str">
        <f t="shared" si="34"/>
        <v/>
      </c>
      <c r="K72" s="41" t="str">
        <f t="shared" si="35"/>
        <v/>
      </c>
      <c r="R72" s="31"/>
      <c r="V72" s="60"/>
    </row>
    <row r="73" spans="2:43" x14ac:dyDescent="0.2">
      <c r="B73" s="9" t="s">
        <v>9</v>
      </c>
      <c r="C73" s="10" t="str">
        <f t="shared" si="27"/>
        <v>B</v>
      </c>
      <c r="D73" s="41">
        <f t="shared" si="28"/>
        <v>0</v>
      </c>
      <c r="E73" s="55">
        <f t="shared" si="29"/>
        <v>0</v>
      </c>
      <c r="F73" s="55">
        <f t="shared" si="30"/>
        <v>0</v>
      </c>
      <c r="G73" s="55">
        <f t="shared" si="31"/>
        <v>0</v>
      </c>
      <c r="H73" s="55">
        <f t="shared" si="32"/>
        <v>0</v>
      </c>
      <c r="I73" s="55">
        <f t="shared" si="33"/>
        <v>0</v>
      </c>
      <c r="J73" s="40" t="str">
        <f t="shared" si="34"/>
        <v/>
      </c>
      <c r="K73" s="41" t="str">
        <f t="shared" si="35"/>
        <v/>
      </c>
      <c r="R73" s="31"/>
      <c r="V73" s="60"/>
    </row>
    <row r="74" spans="2:43" x14ac:dyDescent="0.2">
      <c r="B74" s="9" t="s">
        <v>10</v>
      </c>
      <c r="C74" s="10" t="str">
        <f t="shared" si="27"/>
        <v>C</v>
      </c>
      <c r="D74" s="41">
        <f t="shared" si="28"/>
        <v>0</v>
      </c>
      <c r="E74" s="55">
        <f t="shared" si="29"/>
        <v>0</v>
      </c>
      <c r="F74" s="55">
        <f t="shared" si="30"/>
        <v>0</v>
      </c>
      <c r="G74" s="55">
        <f t="shared" si="31"/>
        <v>0</v>
      </c>
      <c r="H74" s="55">
        <f t="shared" si="32"/>
        <v>0</v>
      </c>
      <c r="I74" s="55">
        <f t="shared" si="33"/>
        <v>0</v>
      </c>
      <c r="J74" s="40" t="str">
        <f t="shared" si="34"/>
        <v/>
      </c>
      <c r="K74" s="41" t="str">
        <f t="shared" si="35"/>
        <v/>
      </c>
      <c r="M74" s="24" t="s">
        <v>45</v>
      </c>
      <c r="N74" s="3" t="s">
        <v>30</v>
      </c>
      <c r="R74" s="31"/>
    </row>
    <row r="75" spans="2:43" x14ac:dyDescent="0.2">
      <c r="B75" s="9" t="s">
        <v>11</v>
      </c>
      <c r="C75" s="10" t="str">
        <f t="shared" si="27"/>
        <v>D</v>
      </c>
      <c r="D75" s="41">
        <f t="shared" si="28"/>
        <v>0</v>
      </c>
      <c r="E75" s="55">
        <f t="shared" si="29"/>
        <v>0</v>
      </c>
      <c r="F75" s="55">
        <f t="shared" si="30"/>
        <v>0</v>
      </c>
      <c r="G75" s="55">
        <f t="shared" si="31"/>
        <v>0</v>
      </c>
      <c r="H75" s="55">
        <f t="shared" si="32"/>
        <v>0</v>
      </c>
      <c r="I75" s="55">
        <f t="shared" si="33"/>
        <v>0</v>
      </c>
      <c r="J75" s="40" t="str">
        <f t="shared" si="34"/>
        <v/>
      </c>
      <c r="K75" s="41" t="str">
        <f t="shared" si="35"/>
        <v/>
      </c>
      <c r="N75" s="41" t="e">
        <f>LARGE(D66:AQ66,1)</f>
        <v>#NUM!</v>
      </c>
      <c r="R75" s="31"/>
      <c r="V75" s="57"/>
    </row>
    <row r="76" spans="2:43" ht="17" customHeight="1" x14ac:dyDescent="0.2">
      <c r="B76" s="9" t="s">
        <v>12</v>
      </c>
      <c r="C76" s="10" t="str">
        <f t="shared" si="27"/>
        <v>B</v>
      </c>
      <c r="D76" s="41">
        <f t="shared" si="28"/>
        <v>0</v>
      </c>
      <c r="E76" s="55">
        <f t="shared" si="29"/>
        <v>0</v>
      </c>
      <c r="F76" s="55">
        <f t="shared" si="30"/>
        <v>0</v>
      </c>
      <c r="G76" s="55">
        <f t="shared" si="31"/>
        <v>0</v>
      </c>
      <c r="H76" s="55">
        <f t="shared" si="32"/>
        <v>0</v>
      </c>
      <c r="I76" s="55">
        <f t="shared" si="33"/>
        <v>0</v>
      </c>
      <c r="J76" s="40" t="str">
        <f t="shared" si="34"/>
        <v/>
      </c>
      <c r="K76" s="41" t="str">
        <f t="shared" si="35"/>
        <v/>
      </c>
      <c r="N76" s="41" t="e">
        <f>LARGE(D66:AQ66,2)</f>
        <v>#NUM!</v>
      </c>
      <c r="R76" s="31"/>
    </row>
    <row r="77" spans="2:43" x14ac:dyDescent="0.2">
      <c r="B77" s="9" t="s">
        <v>13</v>
      </c>
      <c r="C77" s="10" t="str">
        <f t="shared" si="27"/>
        <v>D</v>
      </c>
      <c r="D77" s="41">
        <f t="shared" si="28"/>
        <v>0</v>
      </c>
      <c r="E77" s="55">
        <f t="shared" si="29"/>
        <v>0</v>
      </c>
      <c r="F77" s="55">
        <f t="shared" si="30"/>
        <v>0</v>
      </c>
      <c r="G77" s="55">
        <f t="shared" si="31"/>
        <v>0</v>
      </c>
      <c r="H77" s="55">
        <f t="shared" si="32"/>
        <v>0</v>
      </c>
      <c r="I77" s="55">
        <f t="shared" si="33"/>
        <v>0</v>
      </c>
      <c r="J77" s="40" t="str">
        <f t="shared" si="34"/>
        <v/>
      </c>
      <c r="K77" s="41" t="str">
        <f t="shared" si="35"/>
        <v/>
      </c>
      <c r="N77" s="41" t="e">
        <f>LARGE(D66:AQ66,3)</f>
        <v>#NUM!</v>
      </c>
      <c r="R77" s="31"/>
      <c r="V77" s="58"/>
    </row>
    <row r="78" spans="2:43" x14ac:dyDescent="0.2">
      <c r="B78" s="9" t="s">
        <v>14</v>
      </c>
      <c r="C78" s="10" t="str">
        <f t="shared" si="27"/>
        <v>E</v>
      </c>
      <c r="D78" s="41">
        <f t="shared" si="28"/>
        <v>0</v>
      </c>
      <c r="E78" s="55">
        <f t="shared" si="29"/>
        <v>0</v>
      </c>
      <c r="F78" s="55">
        <f t="shared" si="30"/>
        <v>0</v>
      </c>
      <c r="G78" s="55">
        <f t="shared" si="31"/>
        <v>0</v>
      </c>
      <c r="H78" s="55">
        <f t="shared" si="32"/>
        <v>0</v>
      </c>
      <c r="I78" s="55">
        <f t="shared" si="33"/>
        <v>0</v>
      </c>
      <c r="J78" s="40" t="str">
        <f t="shared" si="34"/>
        <v/>
      </c>
      <c r="K78" s="41" t="str">
        <f>IF(SUM(E78:I78)=0,"",IF((D78/SUM(E78:I78)&lt;0.4),"OBS!",""))</f>
        <v/>
      </c>
      <c r="N78" s="41" t="e">
        <f>LARGE(D66:AQ66,4)</f>
        <v>#NUM!</v>
      </c>
      <c r="R78" s="31"/>
    </row>
    <row r="79" spans="2:43" x14ac:dyDescent="0.2">
      <c r="B79" s="9" t="s">
        <v>15</v>
      </c>
      <c r="C79" s="10" t="str">
        <f t="shared" si="27"/>
        <v>E</v>
      </c>
      <c r="D79" s="41">
        <f t="shared" si="28"/>
        <v>0</v>
      </c>
      <c r="E79" s="55">
        <f t="shared" si="29"/>
        <v>0</v>
      </c>
      <c r="F79" s="55">
        <f t="shared" si="30"/>
        <v>0</v>
      </c>
      <c r="G79" s="55">
        <f t="shared" si="31"/>
        <v>0</v>
      </c>
      <c r="H79" s="55">
        <f t="shared" si="32"/>
        <v>0</v>
      </c>
      <c r="I79" s="55">
        <f t="shared" si="33"/>
        <v>0</v>
      </c>
      <c r="J79" s="40" t="str">
        <f t="shared" si="34"/>
        <v/>
      </c>
      <c r="K79" s="41" t="str">
        <f t="shared" ref="K79:K85" si="36">IF(SUM(E79:I79)=0,"",IF((D79/SUM(E79:I79)&lt;0.4),"OBS!",""))</f>
        <v/>
      </c>
      <c r="N79" s="41" t="e">
        <f>LARGE(D66:AQ66,5)</f>
        <v>#NUM!</v>
      </c>
      <c r="R79" s="31"/>
    </row>
    <row r="80" spans="2:43" x14ac:dyDescent="0.2">
      <c r="B80" s="9" t="s">
        <v>16</v>
      </c>
      <c r="C80" s="10" t="str">
        <f t="shared" si="27"/>
        <v>C</v>
      </c>
      <c r="D80" s="41">
        <f t="shared" si="28"/>
        <v>0</v>
      </c>
      <c r="E80" s="55">
        <f t="shared" si="29"/>
        <v>0</v>
      </c>
      <c r="F80" s="55">
        <f t="shared" si="30"/>
        <v>0</v>
      </c>
      <c r="G80" s="55">
        <f t="shared" si="31"/>
        <v>0</v>
      </c>
      <c r="H80" s="55">
        <f t="shared" si="32"/>
        <v>0</v>
      </c>
      <c r="I80" s="55">
        <f t="shared" si="33"/>
        <v>0</v>
      </c>
      <c r="J80" s="40" t="str">
        <f t="shared" si="34"/>
        <v/>
      </c>
      <c r="K80" s="41" t="str">
        <f t="shared" si="36"/>
        <v/>
      </c>
      <c r="N80" s="41" t="e">
        <f>LARGE(D66:AQ66,6)</f>
        <v>#NUM!</v>
      </c>
      <c r="R80" s="31"/>
    </row>
    <row r="81" spans="2:43" x14ac:dyDescent="0.2">
      <c r="B81" s="9" t="s">
        <v>17</v>
      </c>
      <c r="C81" s="10" t="str">
        <f t="shared" si="27"/>
        <v>B</v>
      </c>
      <c r="D81" s="41">
        <f t="shared" si="28"/>
        <v>0</v>
      </c>
      <c r="E81" s="55">
        <f t="shared" si="29"/>
        <v>0</v>
      </c>
      <c r="F81" s="55">
        <f t="shared" si="30"/>
        <v>0</v>
      </c>
      <c r="G81" s="55">
        <f t="shared" si="31"/>
        <v>0</v>
      </c>
      <c r="H81" s="55">
        <f t="shared" si="32"/>
        <v>0</v>
      </c>
      <c r="I81" s="55">
        <f t="shared" si="33"/>
        <v>0</v>
      </c>
      <c r="J81" s="40" t="str">
        <f t="shared" si="34"/>
        <v/>
      </c>
      <c r="K81" s="41" t="str">
        <f t="shared" si="36"/>
        <v/>
      </c>
      <c r="N81" s="41" t="e">
        <f>LARGE(D66:AQ66,7)</f>
        <v>#NUM!</v>
      </c>
      <c r="R81" s="31"/>
    </row>
    <row r="82" spans="2:43" x14ac:dyDescent="0.2">
      <c r="B82" s="9" t="s">
        <v>18</v>
      </c>
      <c r="C82" s="10" t="str">
        <f t="shared" si="27"/>
        <v>C</v>
      </c>
      <c r="D82" s="41">
        <f t="shared" si="28"/>
        <v>0</v>
      </c>
      <c r="E82" s="55">
        <f t="shared" si="29"/>
        <v>0</v>
      </c>
      <c r="F82" s="55">
        <f t="shared" si="30"/>
        <v>0</v>
      </c>
      <c r="G82" s="55">
        <f t="shared" si="31"/>
        <v>0</v>
      </c>
      <c r="H82" s="55">
        <f t="shared" si="32"/>
        <v>0</v>
      </c>
      <c r="I82" s="55">
        <f t="shared" si="33"/>
        <v>0</v>
      </c>
      <c r="J82" s="40" t="str">
        <f t="shared" si="34"/>
        <v/>
      </c>
      <c r="K82" s="41" t="str">
        <f t="shared" si="36"/>
        <v/>
      </c>
      <c r="N82" s="41" t="e">
        <f>LARGE(D66:AQ66,8)</f>
        <v>#NUM!</v>
      </c>
      <c r="R82" s="31"/>
    </row>
    <row r="83" spans="2:43" x14ac:dyDescent="0.2">
      <c r="B83" s="9" t="s">
        <v>19</v>
      </c>
      <c r="C83" s="10" t="str">
        <f t="shared" si="27"/>
        <v>D</v>
      </c>
      <c r="D83" s="41">
        <f t="shared" si="28"/>
        <v>0</v>
      </c>
      <c r="E83" s="55">
        <f t="shared" si="29"/>
        <v>0</v>
      </c>
      <c r="F83" s="55">
        <f t="shared" si="30"/>
        <v>0</v>
      </c>
      <c r="G83" s="55">
        <f t="shared" si="31"/>
        <v>0</v>
      </c>
      <c r="H83" s="55">
        <f t="shared" si="32"/>
        <v>0</v>
      </c>
      <c r="I83" s="55">
        <f t="shared" si="33"/>
        <v>0</v>
      </c>
      <c r="J83" s="40" t="str">
        <f t="shared" si="34"/>
        <v/>
      </c>
      <c r="K83" s="41" t="str">
        <f t="shared" si="36"/>
        <v/>
      </c>
      <c r="N83" s="41" t="e">
        <f>LARGE(D66:AQ66,9)</f>
        <v>#NUM!</v>
      </c>
      <c r="R83" s="31"/>
    </row>
    <row r="84" spans="2:43" x14ac:dyDescent="0.2">
      <c r="B84" s="9" t="s">
        <v>20</v>
      </c>
      <c r="C84" s="10" t="str">
        <f t="shared" si="27"/>
        <v>D</v>
      </c>
      <c r="D84" s="41">
        <f t="shared" si="28"/>
        <v>0</v>
      </c>
      <c r="E84" s="55">
        <f t="shared" si="29"/>
        <v>0</v>
      </c>
      <c r="F84" s="55">
        <f t="shared" si="30"/>
        <v>0</v>
      </c>
      <c r="G84" s="55">
        <f t="shared" si="31"/>
        <v>0</v>
      </c>
      <c r="H84" s="55">
        <f t="shared" si="32"/>
        <v>0</v>
      </c>
      <c r="I84" s="55">
        <f t="shared" si="33"/>
        <v>0</v>
      </c>
      <c r="J84" s="40" t="str">
        <f t="shared" si="34"/>
        <v/>
      </c>
      <c r="K84" s="41" t="str">
        <f t="shared" si="36"/>
        <v/>
      </c>
      <c r="N84" s="41" t="e">
        <f>LARGE(D66:AQ66,10)</f>
        <v>#NUM!</v>
      </c>
      <c r="R84" s="31"/>
    </row>
    <row r="85" spans="2:43" x14ac:dyDescent="0.2">
      <c r="B85" s="9" t="s">
        <v>21</v>
      </c>
      <c r="C85" s="10" t="str">
        <f t="shared" si="27"/>
        <v>D</v>
      </c>
      <c r="D85" s="41">
        <f t="shared" si="28"/>
        <v>0</v>
      </c>
      <c r="E85" s="55">
        <f t="shared" si="29"/>
        <v>0</v>
      </c>
      <c r="F85" s="55">
        <f t="shared" si="30"/>
        <v>0</v>
      </c>
      <c r="G85" s="55">
        <f t="shared" si="31"/>
        <v>0</v>
      </c>
      <c r="H85" s="55">
        <f t="shared" si="32"/>
        <v>0</v>
      </c>
      <c r="I85" s="55">
        <f t="shared" si="33"/>
        <v>0</v>
      </c>
      <c r="J85" s="40" t="str">
        <f t="shared" si="34"/>
        <v/>
      </c>
      <c r="K85" s="41" t="str">
        <f t="shared" si="36"/>
        <v/>
      </c>
      <c r="R85" s="31"/>
    </row>
    <row r="86" spans="2:43" x14ac:dyDescent="0.2">
      <c r="B86" s="9" t="s">
        <v>22</v>
      </c>
      <c r="C86" s="10" t="str">
        <f t="shared" si="27"/>
        <v>A</v>
      </c>
      <c r="D86" s="41">
        <f t="shared" si="28"/>
        <v>0</v>
      </c>
      <c r="E86" s="55">
        <f t="shared" si="29"/>
        <v>0</v>
      </c>
      <c r="F86" s="55">
        <f t="shared" si="30"/>
        <v>0</v>
      </c>
      <c r="G86" s="55">
        <f t="shared" si="31"/>
        <v>0</v>
      </c>
      <c r="H86" s="55">
        <f t="shared" si="32"/>
        <v>0</v>
      </c>
      <c r="I86" s="55">
        <f t="shared" si="33"/>
        <v>0</v>
      </c>
      <c r="J86" s="40" t="str">
        <f t="shared" si="34"/>
        <v/>
      </c>
      <c r="K86" s="41" t="str">
        <f>IF(SUM(E86:I86)=0,"",IF((D86/SUM(E86:I86)&lt;0.25),"OBS!",""))</f>
        <v/>
      </c>
      <c r="R86" s="31"/>
    </row>
    <row r="87" spans="2:43" x14ac:dyDescent="0.2">
      <c r="B87" s="9" t="s">
        <v>23</v>
      </c>
      <c r="C87" s="10" t="str">
        <f t="shared" si="27"/>
        <v>C</v>
      </c>
      <c r="D87" s="41">
        <f t="shared" si="28"/>
        <v>0</v>
      </c>
      <c r="E87" s="55">
        <f t="shared" si="29"/>
        <v>0</v>
      </c>
      <c r="F87" s="55">
        <f t="shared" si="30"/>
        <v>0</v>
      </c>
      <c r="G87" s="55">
        <f t="shared" si="31"/>
        <v>0</v>
      </c>
      <c r="H87" s="55">
        <f t="shared" si="32"/>
        <v>0</v>
      </c>
      <c r="I87" s="55">
        <f t="shared" si="33"/>
        <v>0</v>
      </c>
      <c r="J87" s="40" t="str">
        <f t="shared" si="34"/>
        <v/>
      </c>
      <c r="K87" s="41" t="str">
        <f t="shared" ref="K87:K93" si="37">IF(SUM(E87:I87)=0,"",IF((D87/SUM(E87:I87)&lt;0.25),"OBS!",""))</f>
        <v/>
      </c>
      <c r="R87" s="31"/>
    </row>
    <row r="88" spans="2:43" x14ac:dyDescent="0.2">
      <c r="B88" s="9" t="s">
        <v>24</v>
      </c>
      <c r="C88" s="10" t="str">
        <f t="shared" si="27"/>
        <v>C</v>
      </c>
      <c r="D88" s="41">
        <f t="shared" si="28"/>
        <v>0</v>
      </c>
      <c r="E88" s="55">
        <f t="shared" si="29"/>
        <v>0</v>
      </c>
      <c r="F88" s="55">
        <f t="shared" si="30"/>
        <v>0</v>
      </c>
      <c r="G88" s="55">
        <f t="shared" si="31"/>
        <v>0</v>
      </c>
      <c r="H88" s="55">
        <f t="shared" si="32"/>
        <v>0</v>
      </c>
      <c r="I88" s="55">
        <f t="shared" si="33"/>
        <v>0</v>
      </c>
      <c r="J88" s="40" t="str">
        <f t="shared" si="34"/>
        <v/>
      </c>
      <c r="K88" s="41" t="str">
        <f t="shared" si="37"/>
        <v/>
      </c>
      <c r="R88" s="31"/>
    </row>
    <row r="89" spans="2:43" x14ac:dyDescent="0.2">
      <c r="B89" s="9" t="s">
        <v>25</v>
      </c>
      <c r="C89" s="10" t="str">
        <f t="shared" si="27"/>
        <v>D</v>
      </c>
      <c r="D89" s="41">
        <f t="shared" si="28"/>
        <v>0</v>
      </c>
      <c r="E89" s="55">
        <f t="shared" si="29"/>
        <v>0</v>
      </c>
      <c r="F89" s="55">
        <f t="shared" si="30"/>
        <v>0</v>
      </c>
      <c r="G89" s="55">
        <f t="shared" si="31"/>
        <v>0</v>
      </c>
      <c r="H89" s="55">
        <f t="shared" si="32"/>
        <v>0</v>
      </c>
      <c r="I89" s="55">
        <f t="shared" si="33"/>
        <v>0</v>
      </c>
      <c r="J89" s="40" t="str">
        <f t="shared" si="34"/>
        <v/>
      </c>
      <c r="K89" s="41" t="str">
        <f t="shared" si="37"/>
        <v/>
      </c>
      <c r="R89" s="31"/>
    </row>
    <row r="90" spans="2:43" x14ac:dyDescent="0.2">
      <c r="B90" s="9" t="s">
        <v>26</v>
      </c>
      <c r="C90" s="10" t="str">
        <f t="shared" si="27"/>
        <v>B</v>
      </c>
      <c r="D90" s="41">
        <f t="shared" si="28"/>
        <v>0</v>
      </c>
      <c r="E90" s="55">
        <f t="shared" si="29"/>
        <v>0</v>
      </c>
      <c r="F90" s="55">
        <f t="shared" si="30"/>
        <v>0</v>
      </c>
      <c r="G90" s="55">
        <f t="shared" si="31"/>
        <v>0</v>
      </c>
      <c r="H90" s="55">
        <f t="shared" si="32"/>
        <v>0</v>
      </c>
      <c r="I90" s="55">
        <f t="shared" si="33"/>
        <v>0</v>
      </c>
      <c r="J90" s="40" t="str">
        <f t="shared" si="34"/>
        <v/>
      </c>
      <c r="K90" s="41" t="str">
        <f t="shared" si="37"/>
        <v/>
      </c>
      <c r="R90" s="31"/>
    </row>
    <row r="91" spans="2:43" x14ac:dyDescent="0.2">
      <c r="B91" s="9" t="s">
        <v>27</v>
      </c>
      <c r="C91" s="10" t="str">
        <f t="shared" si="27"/>
        <v>E</v>
      </c>
      <c r="D91" s="41">
        <f t="shared" si="28"/>
        <v>0</v>
      </c>
      <c r="E91" s="55">
        <f t="shared" si="29"/>
        <v>0</v>
      </c>
      <c r="F91" s="55">
        <f t="shared" si="30"/>
        <v>0</v>
      </c>
      <c r="G91" s="55">
        <f t="shared" si="31"/>
        <v>0</v>
      </c>
      <c r="H91" s="55">
        <f t="shared" si="32"/>
        <v>0</v>
      </c>
      <c r="I91" s="55">
        <f t="shared" si="33"/>
        <v>0</v>
      </c>
      <c r="J91" s="40" t="str">
        <f t="shared" si="34"/>
        <v/>
      </c>
      <c r="K91" s="41" t="str">
        <f t="shared" si="37"/>
        <v/>
      </c>
      <c r="R91" s="31"/>
    </row>
    <row r="92" spans="2:43" x14ac:dyDescent="0.2">
      <c r="B92" s="9" t="s">
        <v>28</v>
      </c>
      <c r="C92" s="10" t="str">
        <f t="shared" si="27"/>
        <v>A</v>
      </c>
      <c r="D92" s="41">
        <f t="shared" si="28"/>
        <v>0</v>
      </c>
      <c r="E92" s="55">
        <f t="shared" si="29"/>
        <v>0</v>
      </c>
      <c r="F92" s="55">
        <f t="shared" si="30"/>
        <v>0</v>
      </c>
      <c r="G92" s="55">
        <f t="shared" si="31"/>
        <v>0</v>
      </c>
      <c r="H92" s="55">
        <f t="shared" si="32"/>
        <v>0</v>
      </c>
      <c r="I92" s="55">
        <f t="shared" si="33"/>
        <v>0</v>
      </c>
      <c r="J92" s="40" t="str">
        <f t="shared" si="34"/>
        <v/>
      </c>
      <c r="K92" s="41" t="str">
        <f t="shared" si="37"/>
        <v/>
      </c>
      <c r="R92" s="31"/>
    </row>
    <row r="93" spans="2:43" ht="17" thickBot="1" x14ac:dyDescent="0.25">
      <c r="B93" s="35" t="s">
        <v>29</v>
      </c>
      <c r="C93" s="36" t="str">
        <f t="shared" si="27"/>
        <v>C</v>
      </c>
      <c r="D93" s="43">
        <f t="shared" si="28"/>
        <v>0</v>
      </c>
      <c r="E93" s="56">
        <f t="shared" si="29"/>
        <v>0</v>
      </c>
      <c r="F93" s="56">
        <f t="shared" si="30"/>
        <v>0</v>
      </c>
      <c r="G93" s="56">
        <f t="shared" si="31"/>
        <v>0</v>
      </c>
      <c r="H93" s="56">
        <f t="shared" si="32"/>
        <v>0</v>
      </c>
      <c r="I93" s="56">
        <f t="shared" si="33"/>
        <v>0</v>
      </c>
      <c r="J93" s="42" t="str">
        <f t="shared" si="34"/>
        <v/>
      </c>
      <c r="K93" s="43" t="str">
        <f t="shared" si="37"/>
        <v/>
      </c>
      <c r="L93" s="32"/>
      <c r="M93" s="32"/>
      <c r="N93" s="32"/>
      <c r="O93" s="32"/>
      <c r="P93" s="32"/>
      <c r="Q93" s="32"/>
      <c r="R93" s="33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4"/>
      <c r="C98" s="4"/>
    </row>
    <row r="144" spans="3:3" x14ac:dyDescent="0.2">
      <c r="C144" s="4"/>
    </row>
    <row r="145" spans="2:3" x14ac:dyDescent="0.2">
      <c r="B145" s="59"/>
      <c r="C145" s="60"/>
    </row>
    <row r="146" spans="2:3" x14ac:dyDescent="0.2">
      <c r="B146" s="59"/>
      <c r="C146" s="61"/>
    </row>
    <row r="147" spans="2:3" x14ac:dyDescent="0.2">
      <c r="C147" s="60"/>
    </row>
    <row r="148" spans="2:3" x14ac:dyDescent="0.2">
      <c r="C148" s="60"/>
    </row>
    <row r="149" spans="2:3" x14ac:dyDescent="0.2">
      <c r="C149" s="4"/>
    </row>
    <row r="150" spans="2:3" x14ac:dyDescent="0.2">
      <c r="C150" s="57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ignoredErrors>
    <ignoredError sqref="N80:N8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 NCM-allmänt</cp:lastModifiedBy>
  <dcterms:created xsi:type="dcterms:W3CDTF">2017-06-08T13:08:15Z</dcterms:created>
  <dcterms:modified xsi:type="dcterms:W3CDTF">2023-03-14T12:20:24Z</dcterms:modified>
</cp:coreProperties>
</file>